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<sst xmlns="http://schemas.openxmlformats.org/spreadsheetml/2006/main" count="162" uniqueCount="89">
  <si>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</si>
  <si>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</si>
  <si>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</si>
  <si>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</si>
  <si>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</si>
  <si>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</si>
  <si>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</si>
  <si>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</si>
  <si>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</si>
  <si>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</si>
  <si>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</si>
  <si>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</si>
  <si>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</si>
  <si>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</si>
  <si>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</si>
  <si>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</si>
  <si>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</si>
  <si>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</si>
  <si>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</si>
  <si>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</si>
  <si>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</si>
  <si>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</si>
  <si>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</si>
  <si>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</si>
  <si>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</si>
  <si>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</si>
  <si>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</si>
  <si>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</si>
  <si>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</si>
  <si>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</si>
  <si>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</si>
  <si>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</si>
  <si>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</si>
  <si>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</si>
  <si>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</si>
  <si>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</si>
  <si>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</si>
  <si>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</si>
  <si>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</si>
  <si>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</si>
  <si>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</si>
  <si>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</si>
  <si>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</si>
  <si>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</si>
  <si>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</si>
  <si>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</si>
  <si>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</si>
  <si>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</si>
  <si>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</si>
  <si>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</si>
  <si>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</si>
  <si>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</si>
  <si>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</si>
  <si>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</si>
  <si>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</si>
  <si>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</si>
  <si>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</si>
  <si>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</si>
  <si>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</si>
  <si>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</si>
  <si>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</si>
  <si>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</si>
  <si>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</si>
  <si>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</si>
  <si>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</si>
  <si>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</si>
  <si>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</si>
  <si>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</si>
  <si>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</si>
  <si>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</si>
  <si>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</si>
  <si>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</si>
  <si>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</si>
  <si>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</si>
  <si>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</si>
  <si>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</si>
  <si>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</si>
  <si>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</si>
  <si>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</si>
  <si>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</si>
  <si>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</si>
  <si>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</si>
  <si>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</si>
  <si>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</si>
  <si>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</si>
  <si>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</si>
  <si>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</si>
  <si>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Poder Judicial del Estado de Campeche </t>
  </si>
  <si>
    <t xml:space="preserve">Del 1 de Enero al 31 de Marzo de 2020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</si>
</sst>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6" fillId="0" borderId="21" xfId="0" applyNumberFormat="1" applyFont="1" applyBorder="1" applyAlignment="1">
      <alignment horizontal="right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60" sqref="D160:I16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314230866</v>
      </c>
      <c r="E10" s="35">
        <f t="shared" si="0"/>
        <v>478840.23000000004</v>
      </c>
      <c r="F10" s="35">
        <f t="shared" si="0"/>
        <v>314709706.22999996</v>
      </c>
      <c r="G10" s="35">
        <f t="shared" si="0"/>
        <v>65967773.84999999</v>
      </c>
      <c r="H10" s="35">
        <f t="shared" si="0"/>
        <v>65967773.84999999</v>
      </c>
      <c r="I10" s="35">
        <f t="shared" si="0"/>
        <v>248741932.38000003</v>
      </c>
    </row>
    <row r="11" spans="2:9" ht="12.75">
      <c r="B11" s="3" t="s">
        <v>12</v>
      </c>
      <c r="C11" s="9"/>
      <c r="D11" s="36">
        <f aca="true" t="shared" si="1" ref="D11:I11">SUM(D12:D18)</f>
        <v>271794222</v>
      </c>
      <c r="E11" s="36">
        <f t="shared" si="1"/>
        <v>461622.03</v>
      </c>
      <c r="F11" s="36">
        <f t="shared" si="1"/>
        <v>272255844.03</v>
      </c>
      <c r="G11" s="36">
        <f t="shared" si="1"/>
        <v>58497581.00999999</v>
      </c>
      <c r="H11" s="36">
        <f t="shared" si="1"/>
        <v>58497581.00999999</v>
      </c>
      <c r="I11" s="36">
        <f t="shared" si="1"/>
        <v>213758263.02</v>
      </c>
    </row>
    <row r="12" spans="2:9" ht="12.75">
      <c r="B12" s="13" t="s">
        <v>13</v>
      </c>
      <c r="C12" s="11"/>
      <c r="D12" s="36">
        <v>163299336</v>
      </c>
      <c r="E12" s="37">
        <v>0</v>
      </c>
      <c r="F12" s="37">
        <f>D12+E12</f>
        <v>163299336</v>
      </c>
      <c r="G12" s="37">
        <v>41024410.85</v>
      </c>
      <c r="H12" s="37">
        <v>41024410.85</v>
      </c>
      <c r="I12" s="37">
        <f>F12-G12</f>
        <v>122274925.15</v>
      </c>
    </row>
    <row r="13" spans="2:9" ht="12.75">
      <c r="B13" s="13" t="s">
        <v>14</v>
      </c>
      <c r="C13" s="11"/>
      <c r="D13" s="36">
        <v>94999</v>
      </c>
      <c r="E13" s="37">
        <v>50000</v>
      </c>
      <c r="F13" s="37">
        <f aca="true" t="shared" si="2" ref="F13:F18">D13+E13</f>
        <v>144999</v>
      </c>
      <c r="G13" s="37">
        <v>117028.19</v>
      </c>
      <c r="H13" s="37">
        <v>117028.19</v>
      </c>
      <c r="I13" s="37">
        <f aca="true" t="shared" si="3" ref="I13:I18">F13-G13</f>
        <v>27970.809999999998</v>
      </c>
    </row>
    <row r="14" spans="2:9" ht="12.75">
      <c r="B14" s="13" t="s">
        <v>15</v>
      </c>
      <c r="C14" s="11"/>
      <c r="D14" s="36">
        <v>59512131</v>
      </c>
      <c r="E14" s="43">
        <v>-50000</v>
      </c>
      <c r="F14" s="37">
        <f t="shared" si="2"/>
        <v>59462131</v>
      </c>
      <c r="G14" s="37">
        <v>8252702.84</v>
      </c>
      <c r="H14" s="37">
        <v>8252702.84</v>
      </c>
      <c r="I14" s="37">
        <f t="shared" si="3"/>
        <v>51209428.16</v>
      </c>
    </row>
    <row r="15" spans="2:9" ht="12.75">
      <c r="B15" s="13" t="s">
        <v>16</v>
      </c>
      <c r="C15" s="11"/>
      <c r="D15" s="36">
        <v>35865676</v>
      </c>
      <c r="E15" s="37">
        <v>0</v>
      </c>
      <c r="F15" s="37">
        <f t="shared" si="2"/>
        <v>35865676</v>
      </c>
      <c r="G15" s="37">
        <v>6579547.94</v>
      </c>
      <c r="H15" s="37">
        <v>6579547.94</v>
      </c>
      <c r="I15" s="37">
        <f t="shared" si="3"/>
        <v>29286128.06</v>
      </c>
    </row>
    <row r="16" spans="2:9" ht="12.75">
      <c r="B16" s="13" t="s">
        <v>17</v>
      </c>
      <c r="C16" s="11"/>
      <c r="D16" s="36">
        <v>9486527</v>
      </c>
      <c r="E16" s="37">
        <v>461622.03</v>
      </c>
      <c r="F16" s="37">
        <f t="shared" si="2"/>
        <v>9948149.03</v>
      </c>
      <c r="G16" s="37">
        <v>2523891.19</v>
      </c>
      <c r="H16" s="37">
        <v>2523891.19</v>
      </c>
      <c r="I16" s="37">
        <f t="shared" si="3"/>
        <v>7424257.84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>
        <v>3535553</v>
      </c>
      <c r="E18" s="37">
        <v>0</v>
      </c>
      <c r="F18" s="37">
        <f t="shared" si="2"/>
        <v>3535553</v>
      </c>
      <c r="G18" s="37">
        <v>0</v>
      </c>
      <c r="H18" s="37">
        <v>0</v>
      </c>
      <c r="I18" s="37">
        <f t="shared" si="3"/>
        <v>3535553</v>
      </c>
    </row>
    <row r="19" spans="2:9" ht="12.75">
      <c r="B19" s="3" t="s">
        <v>20</v>
      </c>
      <c r="C19" s="9"/>
      <c r="D19" s="36">
        <f aca="true" t="shared" si="4" ref="D19:I19">SUM(D20:D28)</f>
        <v>15949644</v>
      </c>
      <c r="E19" s="36">
        <f t="shared" si="4"/>
        <v>0</v>
      </c>
      <c r="F19" s="36">
        <f t="shared" si="4"/>
        <v>15949644</v>
      </c>
      <c r="G19" s="36">
        <f t="shared" si="4"/>
        <v>2103419.9099999997</v>
      </c>
      <c r="H19" s="36">
        <f t="shared" si="4"/>
        <v>2103419.9099999997</v>
      </c>
      <c r="I19" s="36">
        <f t="shared" si="4"/>
        <v>13846224.09</v>
      </c>
    </row>
    <row r="20" spans="2:9" ht="12.75">
      <c r="B20" s="13" t="s">
        <v>21</v>
      </c>
      <c r="C20" s="11"/>
      <c r="D20" s="36">
        <v>8405052</v>
      </c>
      <c r="E20" s="37">
        <v>0</v>
      </c>
      <c r="F20" s="36">
        <f aca="true" t="shared" si="5" ref="F20:F28">D20+E20</f>
        <v>8405052</v>
      </c>
      <c r="G20" s="37">
        <v>529476.16</v>
      </c>
      <c r="H20" s="37">
        <v>529476.16</v>
      </c>
      <c r="I20" s="37">
        <f>F20-G20</f>
        <v>7875575.84</v>
      </c>
    </row>
    <row r="21" spans="2:9" ht="12.75">
      <c r="B21" s="13" t="s">
        <v>22</v>
      </c>
      <c r="C21" s="11"/>
      <c r="D21" s="36">
        <v>1550016</v>
      </c>
      <c r="E21" s="37">
        <v>0</v>
      </c>
      <c r="F21" s="36">
        <f t="shared" si="5"/>
        <v>1550016</v>
      </c>
      <c r="G21" s="37">
        <v>337672.01</v>
      </c>
      <c r="H21" s="37">
        <v>337672.01</v>
      </c>
      <c r="I21" s="37">
        <f aca="true" t="shared" si="6" ref="I21:I83">F21-G21</f>
        <v>1212343.99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667212</v>
      </c>
      <c r="E23" s="37">
        <v>0</v>
      </c>
      <c r="F23" s="36">
        <f t="shared" si="5"/>
        <v>667212</v>
      </c>
      <c r="G23" s="37">
        <v>119526.54</v>
      </c>
      <c r="H23" s="37">
        <v>119526.54</v>
      </c>
      <c r="I23" s="37">
        <f t="shared" si="6"/>
        <v>547685.46</v>
      </c>
    </row>
    <row r="24" spans="2:9" ht="12.75">
      <c r="B24" s="13" t="s">
        <v>25</v>
      </c>
      <c r="C24" s="11"/>
      <c r="D24" s="36">
        <v>30012</v>
      </c>
      <c r="E24" s="37">
        <v>0</v>
      </c>
      <c r="F24" s="36">
        <f t="shared" si="5"/>
        <v>30012</v>
      </c>
      <c r="G24" s="37">
        <v>0</v>
      </c>
      <c r="H24" s="37">
        <v>0</v>
      </c>
      <c r="I24" s="37">
        <f t="shared" si="6"/>
        <v>30012</v>
      </c>
    </row>
    <row r="25" spans="2:9" ht="12.75">
      <c r="B25" s="13" t="s">
        <v>26</v>
      </c>
      <c r="C25" s="11"/>
      <c r="D25" s="36">
        <v>4350000</v>
      </c>
      <c r="E25" s="37">
        <v>0</v>
      </c>
      <c r="F25" s="36">
        <f t="shared" si="5"/>
        <v>4350000</v>
      </c>
      <c r="G25" s="37">
        <v>1065270.44</v>
      </c>
      <c r="H25" s="37">
        <v>1065270.44</v>
      </c>
      <c r="I25" s="37">
        <f t="shared" si="6"/>
        <v>3284729.56</v>
      </c>
    </row>
    <row r="26" spans="2:9" ht="12.75">
      <c r="B26" s="13" t="s">
        <v>27</v>
      </c>
      <c r="C26" s="11"/>
      <c r="D26" s="36">
        <v>385008</v>
      </c>
      <c r="E26" s="37">
        <v>0</v>
      </c>
      <c r="F26" s="36">
        <f t="shared" si="5"/>
        <v>385008</v>
      </c>
      <c r="G26" s="37">
        <v>4547.2</v>
      </c>
      <c r="H26" s="37">
        <v>4547.2</v>
      </c>
      <c r="I26" s="37">
        <f t="shared" si="6"/>
        <v>380460.8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562344</v>
      </c>
      <c r="E28" s="37">
        <v>0</v>
      </c>
      <c r="F28" s="36">
        <f t="shared" si="5"/>
        <v>562344</v>
      </c>
      <c r="G28" s="37">
        <v>46927.56</v>
      </c>
      <c r="H28" s="37">
        <v>46927.56</v>
      </c>
      <c r="I28" s="37">
        <f t="shared" si="6"/>
        <v>515416.44</v>
      </c>
    </row>
    <row r="29" spans="2:9" ht="12.75">
      <c r="B29" s="3" t="s">
        <v>30</v>
      </c>
      <c r="C29" s="9"/>
      <c r="D29" s="36">
        <f aca="true" t="shared" si="7" ref="D29:I29">SUM(D30:D38)</f>
        <v>24642660</v>
      </c>
      <c r="E29" s="36">
        <f t="shared" si="7"/>
        <v>3718.2</v>
      </c>
      <c r="F29" s="36">
        <f t="shared" si="7"/>
        <v>24646378.2</v>
      </c>
      <c r="G29" s="36">
        <f t="shared" si="7"/>
        <v>5297578.33</v>
      </c>
      <c r="H29" s="36">
        <f t="shared" si="7"/>
        <v>5297578.33</v>
      </c>
      <c r="I29" s="36">
        <f t="shared" si="7"/>
        <v>19348799.87</v>
      </c>
    </row>
    <row r="30" spans="2:9" ht="12.75">
      <c r="B30" s="13" t="s">
        <v>31</v>
      </c>
      <c r="C30" s="11"/>
      <c r="D30" s="36">
        <v>5772132</v>
      </c>
      <c r="E30" s="37">
        <v>0</v>
      </c>
      <c r="F30" s="36">
        <f aca="true" t="shared" si="8" ref="F30:F38">D30+E30</f>
        <v>5772132</v>
      </c>
      <c r="G30" s="37">
        <v>1402960.84</v>
      </c>
      <c r="H30" s="37">
        <v>1402960.84</v>
      </c>
      <c r="I30" s="37">
        <f t="shared" si="6"/>
        <v>4369171.16</v>
      </c>
    </row>
    <row r="31" spans="2:9" ht="12.75">
      <c r="B31" s="13" t="s">
        <v>32</v>
      </c>
      <c r="C31" s="11"/>
      <c r="D31" s="36">
        <v>2810976</v>
      </c>
      <c r="E31" s="37">
        <v>0</v>
      </c>
      <c r="F31" s="36">
        <f t="shared" si="8"/>
        <v>2810976</v>
      </c>
      <c r="G31" s="37">
        <v>527225.53</v>
      </c>
      <c r="H31" s="37">
        <v>527225.53</v>
      </c>
      <c r="I31" s="37">
        <f t="shared" si="6"/>
        <v>2283750.4699999997</v>
      </c>
    </row>
    <row r="32" spans="2:9" ht="12.75">
      <c r="B32" s="13" t="s">
        <v>33</v>
      </c>
      <c r="C32" s="11"/>
      <c r="D32" s="36">
        <v>4045016</v>
      </c>
      <c r="E32" s="37">
        <v>0</v>
      </c>
      <c r="F32" s="36">
        <f t="shared" si="8"/>
        <v>4045016</v>
      </c>
      <c r="G32" s="37">
        <v>650981.05</v>
      </c>
      <c r="H32" s="37">
        <v>650981.05</v>
      </c>
      <c r="I32" s="37">
        <f t="shared" si="6"/>
        <v>3394034.95</v>
      </c>
    </row>
    <row r="33" spans="2:9" ht="12.75">
      <c r="B33" s="13" t="s">
        <v>34</v>
      </c>
      <c r="C33" s="11"/>
      <c r="D33" s="36">
        <v>412008</v>
      </c>
      <c r="E33" s="37">
        <v>3718.2</v>
      </c>
      <c r="F33" s="36">
        <f t="shared" si="8"/>
        <v>415726.2</v>
      </c>
      <c r="G33" s="37">
        <v>55180.38</v>
      </c>
      <c r="H33" s="37">
        <v>55180.38</v>
      </c>
      <c r="I33" s="37">
        <f t="shared" si="6"/>
        <v>360545.82</v>
      </c>
    </row>
    <row r="34" spans="2:9" ht="12.75">
      <c r="B34" s="13" t="s">
        <v>35</v>
      </c>
      <c r="C34" s="11"/>
      <c r="D34" s="36">
        <v>1598016</v>
      </c>
      <c r="E34" s="37">
        <v>0</v>
      </c>
      <c r="F34" s="36">
        <f t="shared" si="8"/>
        <v>1598016</v>
      </c>
      <c r="G34" s="37">
        <v>381281.23</v>
      </c>
      <c r="H34" s="37">
        <v>381281.23</v>
      </c>
      <c r="I34" s="37">
        <f t="shared" si="6"/>
        <v>1216734.77</v>
      </c>
    </row>
    <row r="35" spans="2:9" ht="12.75">
      <c r="B35" s="13" t="s">
        <v>36</v>
      </c>
      <c r="C35" s="11"/>
      <c r="D35" s="36">
        <v>341016</v>
      </c>
      <c r="E35" s="37">
        <v>0</v>
      </c>
      <c r="F35" s="36">
        <f t="shared" si="8"/>
        <v>341016</v>
      </c>
      <c r="G35" s="37">
        <v>99160.76</v>
      </c>
      <c r="H35" s="37">
        <v>99160.76</v>
      </c>
      <c r="I35" s="37">
        <f t="shared" si="6"/>
        <v>241855.24</v>
      </c>
    </row>
    <row r="36" spans="2:9" ht="12.75">
      <c r="B36" s="13" t="s">
        <v>37</v>
      </c>
      <c r="C36" s="11"/>
      <c r="D36" s="36">
        <v>1509344</v>
      </c>
      <c r="E36" s="37">
        <v>0</v>
      </c>
      <c r="F36" s="36">
        <f t="shared" si="8"/>
        <v>1509344</v>
      </c>
      <c r="G36" s="37">
        <v>245465.19</v>
      </c>
      <c r="H36" s="37">
        <v>245465.19</v>
      </c>
      <c r="I36" s="37">
        <f t="shared" si="6"/>
        <v>1263878.81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8154152</v>
      </c>
      <c r="E38" s="37">
        <v>0</v>
      </c>
      <c r="F38" s="36">
        <f t="shared" si="8"/>
        <v>8154152</v>
      </c>
      <c r="G38" s="37">
        <v>1935323.35</v>
      </c>
      <c r="H38" s="37">
        <v>1935323.35</v>
      </c>
      <c r="I38" s="37">
        <f t="shared" si="6"/>
        <v>6218828.65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1844340</v>
      </c>
      <c r="E49" s="36">
        <f t="shared" si="11"/>
        <v>0</v>
      </c>
      <c r="F49" s="36">
        <f t="shared" si="11"/>
        <v>1844340</v>
      </c>
      <c r="G49" s="36">
        <f t="shared" si="11"/>
        <v>69194.6</v>
      </c>
      <c r="H49" s="36">
        <f t="shared" si="11"/>
        <v>69194.6</v>
      </c>
      <c r="I49" s="36">
        <f t="shared" si="11"/>
        <v>1775145.4</v>
      </c>
    </row>
    <row r="50" spans="2:9" ht="12.75">
      <c r="B50" s="13" t="s">
        <v>51</v>
      </c>
      <c r="C50" s="11"/>
      <c r="D50" s="36">
        <v>1012332</v>
      </c>
      <c r="E50" s="37">
        <v>0</v>
      </c>
      <c r="F50" s="36">
        <f t="shared" si="10"/>
        <v>1012332</v>
      </c>
      <c r="G50" s="37">
        <v>69194.6</v>
      </c>
      <c r="H50" s="37">
        <v>69194.6</v>
      </c>
      <c r="I50" s="37">
        <f t="shared" si="6"/>
        <v>943137.4</v>
      </c>
    </row>
    <row r="51" spans="2:9" ht="12.75">
      <c r="B51" s="13" t="s">
        <v>52</v>
      </c>
      <c r="C51" s="11"/>
      <c r="D51" s="36">
        <v>144996</v>
      </c>
      <c r="E51" s="37">
        <v>0</v>
      </c>
      <c r="F51" s="36">
        <f t="shared" si="10"/>
        <v>144996</v>
      </c>
      <c r="G51" s="37">
        <v>0</v>
      </c>
      <c r="H51" s="37">
        <v>0</v>
      </c>
      <c r="I51" s="37">
        <f t="shared" si="6"/>
        <v>144996</v>
      </c>
    </row>
    <row r="52" spans="2:9" ht="12.75">
      <c r="B52" s="13" t="s">
        <v>53</v>
      </c>
      <c r="C52" s="11"/>
      <c r="D52" s="36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69996</v>
      </c>
      <c r="E53" s="37">
        <v>0</v>
      </c>
      <c r="F53" s="36">
        <f t="shared" si="10"/>
        <v>69996</v>
      </c>
      <c r="G53" s="37">
        <v>0</v>
      </c>
      <c r="H53" s="37">
        <v>0</v>
      </c>
      <c r="I53" s="37">
        <f t="shared" si="6"/>
        <v>69996</v>
      </c>
    </row>
    <row r="54" spans="2:9" ht="12.75">
      <c r="B54" s="13" t="s">
        <v>55</v>
      </c>
      <c r="C54" s="11"/>
      <c r="D54" s="36">
        <v>48000</v>
      </c>
      <c r="E54" s="37">
        <v>0</v>
      </c>
      <c r="F54" s="36">
        <f t="shared" si="10"/>
        <v>48000</v>
      </c>
      <c r="G54" s="37">
        <v>0</v>
      </c>
      <c r="H54" s="37">
        <v>0</v>
      </c>
      <c r="I54" s="37">
        <f t="shared" si="6"/>
        <v>48000</v>
      </c>
    </row>
    <row r="55" spans="2:9" ht="12.75">
      <c r="B55" s="13" t="s">
        <v>56</v>
      </c>
      <c r="C55" s="11"/>
      <c r="D55" s="36">
        <v>524004</v>
      </c>
      <c r="E55" s="37">
        <v>0</v>
      </c>
      <c r="F55" s="36">
        <f t="shared" si="10"/>
        <v>524004</v>
      </c>
      <c r="G55" s="37">
        <v>0</v>
      </c>
      <c r="H55" s="37">
        <v>0</v>
      </c>
      <c r="I55" s="37">
        <f t="shared" si="6"/>
        <v>524004</v>
      </c>
    </row>
    <row r="56" spans="2:9" ht="12.75">
      <c r="B56" s="13" t="s">
        <v>57</v>
      </c>
      <c r="C56" s="11"/>
      <c r="D56" s="36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45012</v>
      </c>
      <c r="E58" s="37">
        <v>0</v>
      </c>
      <c r="F58" s="36">
        <f t="shared" si="10"/>
        <v>45012</v>
      </c>
      <c r="G58" s="37">
        <v>0</v>
      </c>
      <c r="H58" s="37">
        <v>0</v>
      </c>
      <c r="I58" s="37">
        <f t="shared" si="6"/>
        <v>45012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7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13500</v>
      </c>
      <c r="F63" s="36">
        <f>F64+F65+F66+F67+F68+F70+F71</f>
        <v>13500</v>
      </c>
      <c r="G63" s="36">
        <f>SUM(G64:G71)</f>
        <v>0</v>
      </c>
      <c r="H63" s="36">
        <f>SUM(H64:H71)</f>
        <v>0</v>
      </c>
      <c r="I63" s="37">
        <f t="shared" si="6"/>
        <v>13500</v>
      </c>
    </row>
    <row r="64" spans="2:9" ht="12.75">
      <c r="B64" s="13" t="s">
        <v>65</v>
      </c>
      <c r="C64" s="11"/>
      <c r="D64" s="36">
        <v>0</v>
      </c>
      <c r="E64" s="36">
        <v>0</v>
      </c>
      <c r="F64" s="36">
        <f t="shared" si="10"/>
        <v>0</v>
      </c>
      <c r="G64" s="36">
        <v>0</v>
      </c>
      <c r="H64" s="36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36">
        <f t="shared" si="10"/>
        <v>0</v>
      </c>
      <c r="G65" s="36">
        <v>0</v>
      </c>
      <c r="H65" s="36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36">
        <f t="shared" si="10"/>
        <v>0</v>
      </c>
      <c r="G66" s="36">
        <v>0</v>
      </c>
      <c r="H66" s="36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36">
        <f t="shared" si="10"/>
        <v>0</v>
      </c>
      <c r="G67" s="36">
        <v>0</v>
      </c>
      <c r="H67" s="36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13500</v>
      </c>
      <c r="F71" s="36">
        <f t="shared" si="10"/>
        <v>13500</v>
      </c>
      <c r="G71" s="37">
        <v>0</v>
      </c>
      <c r="H71" s="37">
        <v>0</v>
      </c>
      <c r="I71" s="37">
        <f t="shared" si="6"/>
        <v>13500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6">
        <v>0</v>
      </c>
      <c r="F73" s="36">
        <f t="shared" si="10"/>
        <v>0</v>
      </c>
      <c r="G73" s="36">
        <v>0</v>
      </c>
      <c r="H73" s="36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6">
        <v>0</v>
      </c>
      <c r="F74" s="36">
        <f t="shared" si="10"/>
        <v>0</v>
      </c>
      <c r="G74" s="36">
        <v>0</v>
      </c>
      <c r="H74" s="36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6">
        <v>0</v>
      </c>
      <c r="F75" s="36">
        <f t="shared" si="10"/>
        <v>0</v>
      </c>
      <c r="G75" s="36">
        <v>0</v>
      </c>
      <c r="H75" s="36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726282.75</v>
      </c>
      <c r="F85" s="40">
        <f t="shared" si="12"/>
        <v>726282.75</v>
      </c>
      <c r="G85" s="40">
        <f>G86+G104+G94+G114+G124+G134+G138+G147+G151</f>
        <v>726282.75</v>
      </c>
      <c r="H85" s="40">
        <f>H86+H104+H94+H114+H124+H134+H138+H147+H151</f>
        <v>726282.75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>
        <v>0</v>
      </c>
      <c r="E105" s="36">
        <v>0</v>
      </c>
      <c r="F105" s="37">
        <f>D105+E105</f>
        <v>0</v>
      </c>
      <c r="G105" s="36">
        <v>0</v>
      </c>
      <c r="H105" s="36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6">
        <v>0</v>
      </c>
      <c r="F106" s="37">
        <f aca="true" t="shared" si="15" ref="F106:F113">D106+E106</f>
        <v>0</v>
      </c>
      <c r="G106" s="36">
        <v>0</v>
      </c>
      <c r="H106" s="36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6">
        <v>0</v>
      </c>
      <c r="F107" s="37">
        <f t="shared" si="15"/>
        <v>0</v>
      </c>
      <c r="G107" s="36">
        <v>0</v>
      </c>
      <c r="H107" s="36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6">
        <v>0</v>
      </c>
      <c r="F125" s="37">
        <f>D125+E125</f>
        <v>0</v>
      </c>
      <c r="G125" s="36">
        <v>0</v>
      </c>
      <c r="H125" s="36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6">
        <v>0</v>
      </c>
      <c r="F126" s="37">
        <f aca="true" t="shared" si="17" ref="F126:F133">D126+E126</f>
        <v>0</v>
      </c>
      <c r="G126" s="36">
        <v>0</v>
      </c>
      <c r="H126" s="36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6">
        <v>0</v>
      </c>
      <c r="F130" s="37">
        <f t="shared" si="17"/>
        <v>0</v>
      </c>
      <c r="G130" s="36">
        <v>0</v>
      </c>
      <c r="H130" s="36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6">
        <v>0</v>
      </c>
      <c r="F131" s="37">
        <f t="shared" si="17"/>
        <v>0</v>
      </c>
      <c r="G131" s="36">
        <v>0</v>
      </c>
      <c r="H131" s="36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6">
        <v>0</v>
      </c>
      <c r="F132" s="37">
        <f t="shared" si="17"/>
        <v>0</v>
      </c>
      <c r="G132" s="36">
        <v>0</v>
      </c>
      <c r="H132" s="36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6">
        <v>0</v>
      </c>
      <c r="F133" s="37">
        <f t="shared" si="17"/>
        <v>0</v>
      </c>
      <c r="G133" s="36">
        <v>0</v>
      </c>
      <c r="H133" s="36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726282.75</v>
      </c>
      <c r="F134" s="36">
        <f>SUM(F135:F137)</f>
        <v>726282.75</v>
      </c>
      <c r="G134" s="36">
        <f>SUM(G135:G137)</f>
        <v>726282.75</v>
      </c>
      <c r="H134" s="36">
        <f>SUM(H135:H137)</f>
        <v>726282.75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7">
        <v>0</v>
      </c>
      <c r="F135" s="37">
        <f>D135+E135</f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7">
        <v>726282.75</v>
      </c>
      <c r="F136" s="37">
        <f>D136+E136</f>
        <v>726282.75</v>
      </c>
      <c r="G136" s="37">
        <v>726282.75</v>
      </c>
      <c r="H136" s="37">
        <v>726282.75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314230866</v>
      </c>
      <c r="E160" s="35">
        <f t="shared" si="21"/>
        <v>1205122.98</v>
      </c>
      <c r="F160" s="35">
        <f t="shared" si="21"/>
        <v>315435988.97999996</v>
      </c>
      <c r="G160" s="35">
        <f t="shared" si="21"/>
        <v>66694056.59999999</v>
      </c>
      <c r="H160" s="35">
        <f t="shared" si="21"/>
        <v>66694056.59999999</v>
      </c>
      <c r="I160" s="35">
        <f t="shared" si="21"/>
        <v>248741932.38000003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2016-12-20T19:53:14Z</cp:lastPrinted>
  <dcterms:created xsi:type="dcterms:W3CDTF">2016-10-11T20:25:15Z</dcterms:created>
  <dcterms:modified xsi:type="dcterms:W3CDTF">2020-04-17T20:44:38Z</dcterms:modified>
  <cp:category/>
  <cp:version/>
  <cp:contentType/>
  <cp:contentStatus/>
</cp:coreProperties>
</file>